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ЦЕДУРИ\120. Застраховка ГО към трети лица\ОБРАЗЦИ\"/>
    </mc:Choice>
  </mc:AlternateContent>
  <xr:revisionPtr revIDLastSave="0" documentId="13_ncr:1_{FF017DBA-1EE7-41BC-BBF6-157472C3CBF6}" xr6:coauthVersionLast="47" xr6:coauthVersionMax="47" xr10:uidLastSave="{00000000-0000-0000-0000-000000000000}"/>
  <bookViews>
    <workbookView xWindow="-120" yWindow="-120" windowWidth="29040" windowHeight="15720" xr2:uid="{89A445BE-3A95-4363-9476-A7326412D0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F26" i="1"/>
  <c r="E26" i="1"/>
  <c r="E25" i="1"/>
  <c r="E24" i="1"/>
  <c r="E23" i="1"/>
  <c r="E22" i="1"/>
  <c r="F19" i="1"/>
  <c r="F20" i="1" s="1"/>
  <c r="E19" i="1"/>
  <c r="E18" i="1"/>
  <c r="E15" i="1"/>
  <c r="E14" i="1"/>
  <c r="E13" i="1"/>
  <c r="F12" i="1"/>
  <c r="F16" i="1" s="1"/>
  <c r="E12" i="1"/>
  <c r="E11" i="1"/>
  <c r="E10" i="1"/>
  <c r="E9" i="1"/>
  <c r="F6" i="1"/>
  <c r="F7" i="1" s="1"/>
  <c r="E6" i="1"/>
  <c r="E7" i="1" s="1"/>
  <c r="E20" i="1" l="1"/>
  <c r="F29" i="1"/>
  <c r="E29" i="1"/>
  <c r="E16" i="1"/>
</calcChain>
</file>

<file path=xl/sharedStrings.xml><?xml version="1.0" encoding="utf-8"?>
<sst xmlns="http://schemas.openxmlformats.org/spreadsheetml/2006/main" count="33" uniqueCount="27">
  <si>
    <t xml:space="preserve">обособена позиция № </t>
  </si>
  <si>
    <t>Участък/Автомагистрала</t>
  </si>
  <si>
    <t>от км</t>
  </si>
  <si>
    <t xml:space="preserve">до км </t>
  </si>
  <si>
    <t>Директно трасе, км</t>
  </si>
  <si>
    <t>Пътни връзки, км</t>
  </si>
  <si>
    <t>Автомагистрала "Хемус" от км 0+000 до км 87+800</t>
  </si>
  <si>
    <t>на територията на ОПУ София и ОПУ Ловеч</t>
  </si>
  <si>
    <t>ОБЩО, км</t>
  </si>
  <si>
    <t>Автомагистрала "Тракия" от км 0+000 до км 359+475</t>
  </si>
  <si>
    <t>на територията на ОПУ София</t>
  </si>
  <si>
    <t>на територията на ОПУ Пазарджик</t>
  </si>
  <si>
    <t>на територията на ОПУ Пловдив</t>
  </si>
  <si>
    <t>на територията на ОПУ Стара Загора</t>
  </si>
  <si>
    <t>на територията на ОПУ Сливен</t>
  </si>
  <si>
    <t>на територията на ОПУ Ямбол</t>
  </si>
  <si>
    <t>на територията на ОПУ Бургас</t>
  </si>
  <si>
    <t>Автомагистрала "Марица" от км 0+000 до км 19+800</t>
  </si>
  <si>
    <t>на територията на ОПУ Хасково</t>
  </si>
  <si>
    <t>Автомагистрала "Струма" от км 0+000 до км 56+170</t>
  </si>
  <si>
    <t>на територията на ОПУ Перник</t>
  </si>
  <si>
    <t>на територията на ОПУ Кюстендил</t>
  </si>
  <si>
    <t>на територията на ОПУ Кюстендил и ОПУ Благоевград</t>
  </si>
  <si>
    <t>на територията на ОПУ Благоевград</t>
  </si>
  <si>
    <t>*ЗАБЕЛЕЖКА:Ще се застраховат само участъците, за които "Автомагистрали"ЕАД има договор за поддръжка</t>
  </si>
  <si>
    <t>СПИСЪК НА ЕВЕНТУАЛНИТЕ УЧАСТЪЦИ ПОДДЪРЖАНИ ОТ "АВТОМАГИСТРАЛИ" ЕАД *</t>
  </si>
  <si>
    <t xml:space="preserve">Приложение №1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</si>
</sst>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\+00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165" fontId="8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/>
    <xf numFmtId="0" fontId="6" fillId="0" borderId="3" xfId="0" applyFont="1" applyBorder="1" applyAlignment="1">
      <alignment horizontal="right"/>
    </xf>
    <xf numFmtId="165" fontId="8" fillId="0" borderId="3" xfId="1" applyNumberFormat="1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</cellXfs>
  <cellStyles count="2">
    <cellStyle name="Нормален" xfId="0" builtinId="0"/>
    <cellStyle name="Нормален 2" xfId="1" xr:uid="{97BF60ED-79C1-41B1-B65A-675A78BE6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1B33-3466-42A2-8B93-E2B26980F4FF}">
  <dimension ref="A1:F29"/>
  <sheetViews>
    <sheetView tabSelected="1" zoomScale="115" zoomScaleNormal="115" workbookViewId="0">
      <selection activeCell="I8" sqref="I8"/>
    </sheetView>
  </sheetViews>
  <sheetFormatPr defaultRowHeight="15" x14ac:dyDescent="0.25"/>
  <cols>
    <col min="1" max="1" width="15.140625" customWidth="1"/>
    <col min="2" max="2" width="32.140625" customWidth="1"/>
    <col min="3" max="4" width="18.28515625" customWidth="1"/>
    <col min="5" max="5" width="18.140625" customWidth="1"/>
    <col min="6" max="6" width="17.140625" customWidth="1"/>
  </cols>
  <sheetData>
    <row r="1" spans="1:6" x14ac:dyDescent="0.25">
      <c r="F1" t="s">
        <v>26</v>
      </c>
    </row>
    <row r="3" spans="1:6" x14ac:dyDescent="0.25">
      <c r="B3" s="21" t="s">
        <v>25</v>
      </c>
    </row>
    <row r="4" spans="1:6" ht="25.5" x14ac:dyDescent="0.25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41.45" customHeight="1" x14ac:dyDescent="0.25">
      <c r="A5" s="3">
        <v>1</v>
      </c>
      <c r="B5" s="4" t="s">
        <v>6</v>
      </c>
      <c r="C5" s="5"/>
      <c r="D5" s="5"/>
      <c r="E5" s="6"/>
      <c r="F5" s="5"/>
    </row>
    <row r="6" spans="1:6" ht="42" customHeight="1" x14ac:dyDescent="0.25">
      <c r="A6" s="19"/>
      <c r="B6" s="7" t="s">
        <v>7</v>
      </c>
      <c r="C6" s="8">
        <v>0</v>
      </c>
      <c r="D6" s="8">
        <v>87800</v>
      </c>
      <c r="E6" s="6">
        <f>(D6-C6)/1000</f>
        <v>87.8</v>
      </c>
      <c r="F6" s="9">
        <f>1.098+15.327</f>
        <v>16.425000000000001</v>
      </c>
    </row>
    <row r="7" spans="1:6" x14ac:dyDescent="0.25">
      <c r="A7" s="22" t="s">
        <v>8</v>
      </c>
      <c r="B7" s="23"/>
      <c r="C7" s="23"/>
      <c r="D7" s="24"/>
      <c r="E7" s="10">
        <f>SUM(E6)</f>
        <v>87.8</v>
      </c>
      <c r="F7" s="11">
        <f>SUM(F6)</f>
        <v>16.425000000000001</v>
      </c>
    </row>
    <row r="8" spans="1:6" ht="46.15" customHeight="1" x14ac:dyDescent="0.25">
      <c r="A8" s="20">
        <v>2</v>
      </c>
      <c r="B8" s="4" t="s">
        <v>9</v>
      </c>
      <c r="C8" s="5"/>
      <c r="D8" s="5"/>
      <c r="E8" s="5"/>
      <c r="F8" s="5"/>
    </row>
    <row r="9" spans="1:6" ht="15.75" x14ac:dyDescent="0.25">
      <c r="A9" s="5"/>
      <c r="B9" s="12" t="s">
        <v>10</v>
      </c>
      <c r="C9" s="8">
        <v>0</v>
      </c>
      <c r="D9" s="8">
        <v>55627</v>
      </c>
      <c r="E9" s="6">
        <f>(D9-C9)/1000</f>
        <v>55.627000000000002</v>
      </c>
      <c r="F9" s="13">
        <v>6.6929999999999996</v>
      </c>
    </row>
    <row r="10" spans="1:6" ht="15.75" x14ac:dyDescent="0.25">
      <c r="A10" s="5"/>
      <c r="B10" s="12" t="s">
        <v>11</v>
      </c>
      <c r="C10" s="8">
        <v>55627</v>
      </c>
      <c r="D10" s="8">
        <v>106427</v>
      </c>
      <c r="E10" s="6">
        <f t="shared" ref="E10:E27" si="0">(D10-C10)/1000</f>
        <v>50.8</v>
      </c>
      <c r="F10" s="13">
        <v>5.6779999999999999</v>
      </c>
    </row>
    <row r="11" spans="1:6" ht="15.75" x14ac:dyDescent="0.25">
      <c r="A11" s="5"/>
      <c r="B11" s="12" t="s">
        <v>12</v>
      </c>
      <c r="C11" s="8">
        <v>106427</v>
      </c>
      <c r="D11" s="8">
        <v>156284</v>
      </c>
      <c r="E11" s="6">
        <f t="shared" si="0"/>
        <v>49.856999999999999</v>
      </c>
      <c r="F11" s="13">
        <v>14.829000000000001</v>
      </c>
    </row>
    <row r="12" spans="1:6" ht="15.75" x14ac:dyDescent="0.25">
      <c r="A12" s="5"/>
      <c r="B12" s="12" t="s">
        <v>13</v>
      </c>
      <c r="C12" s="8">
        <v>156284</v>
      </c>
      <c r="D12" s="8">
        <v>229286</v>
      </c>
      <c r="E12" s="6">
        <f t="shared" si="0"/>
        <v>73.001999999999995</v>
      </c>
      <c r="F12" s="13">
        <f>6.523+2.712</f>
        <v>9.2349999999999994</v>
      </c>
    </row>
    <row r="13" spans="1:6" ht="15.75" x14ac:dyDescent="0.25">
      <c r="A13" s="5"/>
      <c r="B13" s="12" t="s">
        <v>14</v>
      </c>
      <c r="C13" s="8">
        <v>229286</v>
      </c>
      <c r="D13" s="8">
        <v>273354</v>
      </c>
      <c r="E13" s="6">
        <f t="shared" si="0"/>
        <v>44.067999999999998</v>
      </c>
      <c r="F13" s="9">
        <v>1.6719999999999999</v>
      </c>
    </row>
    <row r="14" spans="1:6" ht="15.75" x14ac:dyDescent="0.25">
      <c r="A14" s="5"/>
      <c r="B14" s="12" t="s">
        <v>15</v>
      </c>
      <c r="C14" s="8">
        <v>273354</v>
      </c>
      <c r="D14" s="8">
        <v>308107</v>
      </c>
      <c r="E14" s="6">
        <f t="shared" si="0"/>
        <v>34.753</v>
      </c>
      <c r="F14" s="9">
        <v>5.5839999999999996</v>
      </c>
    </row>
    <row r="15" spans="1:6" ht="15.75" x14ac:dyDescent="0.25">
      <c r="A15" s="5"/>
      <c r="B15" s="12" t="s">
        <v>16</v>
      </c>
      <c r="C15" s="8">
        <v>308107</v>
      </c>
      <c r="D15" s="8">
        <v>359475</v>
      </c>
      <c r="E15" s="6">
        <f t="shared" si="0"/>
        <v>51.368000000000002</v>
      </c>
      <c r="F15" s="9">
        <v>3.5459999999999998</v>
      </c>
    </row>
    <row r="16" spans="1:6" x14ac:dyDescent="0.25">
      <c r="A16" s="22" t="s">
        <v>8</v>
      </c>
      <c r="B16" s="23"/>
      <c r="C16" s="23"/>
      <c r="D16" s="24"/>
      <c r="E16" s="10">
        <f>SUM(E9:E15)</f>
        <v>359.47499999999997</v>
      </c>
      <c r="F16" s="11">
        <f>SUM(F9:F15)</f>
        <v>47.237000000000002</v>
      </c>
    </row>
    <row r="17" spans="1:6" ht="55.15" customHeight="1" x14ac:dyDescent="0.25">
      <c r="A17" s="3">
        <v>3</v>
      </c>
      <c r="B17" s="4" t="s">
        <v>17</v>
      </c>
      <c r="C17" s="8"/>
      <c r="D17" s="8"/>
      <c r="E17" s="6"/>
      <c r="F17" s="5"/>
    </row>
    <row r="18" spans="1:6" ht="21.6" customHeight="1" x14ac:dyDescent="0.25">
      <c r="A18" s="5"/>
      <c r="B18" s="12" t="s">
        <v>13</v>
      </c>
      <c r="C18" s="8">
        <v>0</v>
      </c>
      <c r="D18" s="8">
        <v>19800</v>
      </c>
      <c r="E18" s="6">
        <f>(D18-C18)/1000</f>
        <v>19.8</v>
      </c>
      <c r="F18" s="5"/>
    </row>
    <row r="19" spans="1:6" ht="25.15" customHeight="1" x14ac:dyDescent="0.25">
      <c r="A19" s="5"/>
      <c r="B19" s="12" t="s">
        <v>18</v>
      </c>
      <c r="C19" s="8">
        <v>19800</v>
      </c>
      <c r="D19" s="8">
        <v>111320</v>
      </c>
      <c r="E19" s="6">
        <f>(D19-C19)/1000</f>
        <v>91.52</v>
      </c>
      <c r="F19" s="9">
        <f>2.076+7.05+1.24+1.17+1.64+3.2+1.3+0.375+1.54+0.88+0.96+0.89+0.965</f>
        <v>23.286000000000001</v>
      </c>
    </row>
    <row r="20" spans="1:6" x14ac:dyDescent="0.25">
      <c r="A20" s="22" t="s">
        <v>8</v>
      </c>
      <c r="B20" s="23"/>
      <c r="C20" s="23"/>
      <c r="D20" s="24"/>
      <c r="E20" s="10">
        <f>SUM(E18:E19)</f>
        <v>111.32</v>
      </c>
      <c r="F20" s="11">
        <f>SUM(F19)</f>
        <v>23.286000000000001</v>
      </c>
    </row>
    <row r="21" spans="1:6" ht="50.45" customHeight="1" x14ac:dyDescent="0.25">
      <c r="A21" s="3">
        <v>4</v>
      </c>
      <c r="B21" s="4" t="s">
        <v>19</v>
      </c>
      <c r="C21" s="8"/>
      <c r="D21" s="8"/>
      <c r="E21" s="6"/>
      <c r="F21" s="5"/>
    </row>
    <row r="22" spans="1:6" ht="15.75" x14ac:dyDescent="0.25">
      <c r="A22" s="5"/>
      <c r="B22" s="12" t="s">
        <v>10</v>
      </c>
      <c r="C22" s="8">
        <v>0</v>
      </c>
      <c r="D22" s="8">
        <v>10430</v>
      </c>
      <c r="E22" s="6">
        <f t="shared" si="0"/>
        <v>10.43</v>
      </c>
      <c r="F22" s="9">
        <v>2.4300000000000002</v>
      </c>
    </row>
    <row r="23" spans="1:6" ht="15.75" x14ac:dyDescent="0.25">
      <c r="A23" s="5"/>
      <c r="B23" s="12" t="s">
        <v>20</v>
      </c>
      <c r="C23" s="8">
        <v>10430</v>
      </c>
      <c r="D23" s="8">
        <v>37098</v>
      </c>
      <c r="E23" s="6">
        <f t="shared" si="0"/>
        <v>26.667999999999999</v>
      </c>
      <c r="F23" s="9">
        <v>11.98</v>
      </c>
    </row>
    <row r="24" spans="1:6" ht="15.75" x14ac:dyDescent="0.25">
      <c r="A24" s="5"/>
      <c r="B24" s="12" t="s">
        <v>21</v>
      </c>
      <c r="C24" s="8">
        <v>37098</v>
      </c>
      <c r="D24" s="8">
        <v>56170</v>
      </c>
      <c r="E24" s="6">
        <f t="shared" si="0"/>
        <v>19.071999999999999</v>
      </c>
      <c r="F24" s="9">
        <v>3.0790000000000002</v>
      </c>
    </row>
    <row r="25" spans="1:6" ht="47.45" customHeight="1" x14ac:dyDescent="0.25">
      <c r="A25" s="5"/>
      <c r="B25" s="7" t="s">
        <v>22</v>
      </c>
      <c r="C25" s="8">
        <v>56170</v>
      </c>
      <c r="D25" s="8">
        <v>86300</v>
      </c>
      <c r="E25" s="14">
        <f t="shared" si="0"/>
        <v>30.13</v>
      </c>
      <c r="F25" s="13">
        <v>4.8350000000000009</v>
      </c>
    </row>
    <row r="26" spans="1:6" ht="15.75" x14ac:dyDescent="0.25">
      <c r="A26" s="5"/>
      <c r="B26" s="12" t="s">
        <v>23</v>
      </c>
      <c r="C26" s="8">
        <v>86300</v>
      </c>
      <c r="D26" s="8">
        <v>97100</v>
      </c>
      <c r="E26" s="6">
        <f t="shared" si="0"/>
        <v>10.8</v>
      </c>
      <c r="F26" s="9">
        <f>4.168</f>
        <v>4.1680000000000001</v>
      </c>
    </row>
    <row r="27" spans="1:6" ht="15.75" x14ac:dyDescent="0.25">
      <c r="A27" s="5"/>
      <c r="B27" s="12" t="s">
        <v>23</v>
      </c>
      <c r="C27" s="8">
        <v>128177</v>
      </c>
      <c r="D27" s="8">
        <v>166500</v>
      </c>
      <c r="E27" s="6">
        <f t="shared" si="0"/>
        <v>38.323</v>
      </c>
      <c r="F27" s="9">
        <f>4.861+5.2+2.772</f>
        <v>12.833</v>
      </c>
    </row>
    <row r="28" spans="1:6" ht="15.75" x14ac:dyDescent="0.25">
      <c r="A28" s="15" t="s">
        <v>24</v>
      </c>
      <c r="B28" s="16"/>
      <c r="C28" s="17"/>
      <c r="D28" s="18"/>
      <c r="E28" s="6"/>
      <c r="F28" s="9"/>
    </row>
    <row r="29" spans="1:6" x14ac:dyDescent="0.25">
      <c r="A29" s="22" t="s">
        <v>8</v>
      </c>
      <c r="B29" s="23"/>
      <c r="C29" s="23"/>
      <c r="D29" s="24"/>
      <c r="E29" s="10">
        <f>SUM(E22:E27)</f>
        <v>135.423</v>
      </c>
      <c r="F29" s="11">
        <f>SUM(F22:F27)</f>
        <v>39.325000000000003</v>
      </c>
    </row>
  </sheetData>
  <mergeCells count="4">
    <mergeCell ref="A7:D7"/>
    <mergeCell ref="A16:D16"/>
    <mergeCell ref="A20:D20"/>
    <mergeCell ref="A29:D29"/>
  </mergeCells>
  <conditionalFormatting sqref="A1:A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Boyan Hitrov</dc:creator>
  <cp:lastModifiedBy>Maria Popova</cp:lastModifiedBy>
  <cp:lastPrinted>2022-09-13T12:30:32Z</cp:lastPrinted>
  <dcterms:created xsi:type="dcterms:W3CDTF">2022-09-02T10:33:59Z</dcterms:created>
  <dcterms:modified xsi:type="dcterms:W3CDTF">2022-09-13T12:31:44Z</dcterms:modified>
</cp:coreProperties>
</file>